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825" windowWidth="15480" windowHeight="65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'Sheet1'!$A:$D</definedName>
    <definedName name="Z_3D4FD122_B8E2_4707_B6EC_83451C04EC87_.wvu.Rows" localSheetId="0" hidden="1">'Sheet1'!$8:$8,'Sheet1'!$14:$14,'Sheet1'!$34:$34,'Sheet1'!#REF!</definedName>
    <definedName name="Z_451F3408_95A7_4F88_9B25_680D44E0EE94_.wvu.Rows" localSheetId="0" hidden="1">'Sheet1'!$8:$8,'Sheet1'!$13:$14,'Sheet1'!$32:$32,'Sheet1'!$34:$34,'Sheet1'!#REF!</definedName>
    <definedName name="Z_D2EB307D_A6FC_445F_BF49_62705BDD513E_.wvu.PrintArea" localSheetId="0" hidden="1">'Sheet1'!$A:$D</definedName>
    <definedName name="Z_D5699054_2386_43EF_B9D8_D597C11E344A_.wvu.Rows" localSheetId="0" hidden="1">'Sheet1'!$8:$8,'Sheet1'!$14:$14,'Sheet1'!$34:$34,'Sheet1'!#REF!</definedName>
  </definedNames>
  <calcPr fullCalcOnLoad="1"/>
</workbook>
</file>

<file path=xl/sharedStrings.xml><?xml version="1.0" encoding="utf-8"?>
<sst xmlns="http://schemas.openxmlformats.org/spreadsheetml/2006/main" count="225" uniqueCount="145">
  <si>
    <t>ORGANISM</t>
  </si>
  <si>
    <t>OTHER INFORMATION</t>
  </si>
  <si>
    <t>WUGSC</t>
  </si>
  <si>
    <t>DROSOPHILA PSEUDOOBSCURA</t>
  </si>
  <si>
    <t>FUNGAL GENOME INITIATIVE</t>
  </si>
  <si>
    <t>Aspergillus nidulans</t>
  </si>
  <si>
    <t>Coccidioides immitis</t>
  </si>
  <si>
    <t>Coprinus cinereus</t>
  </si>
  <si>
    <t>Rhizopus oryzae</t>
  </si>
  <si>
    <t>Ustilago maydis</t>
  </si>
  <si>
    <t>DROSOPHILA SIMULANS</t>
  </si>
  <si>
    <t>BI/MIT</t>
  </si>
  <si>
    <r>
      <t>MOUSE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Mus musculus</t>
    </r>
  </si>
  <si>
    <r>
      <t xml:space="preserve">CHICKEN, </t>
    </r>
    <r>
      <rPr>
        <i/>
        <sz val="10"/>
        <rFont val="Arial"/>
        <family val="2"/>
      </rPr>
      <t>Gallus gallus</t>
    </r>
  </si>
  <si>
    <r>
      <t xml:space="preserve">CHIMPANZEE, </t>
    </r>
    <r>
      <rPr>
        <i/>
        <sz val="10"/>
        <rFont val="Arial"/>
        <family val="2"/>
      </rPr>
      <t>Pan troglodytes</t>
    </r>
  </si>
  <si>
    <r>
      <t xml:space="preserve">DOG, </t>
    </r>
    <r>
      <rPr>
        <i/>
        <sz val="10"/>
        <rFont val="Arial"/>
        <family val="2"/>
      </rPr>
      <t>Canis familiaris</t>
    </r>
  </si>
  <si>
    <r>
      <t xml:space="preserve">HONEYBEE, </t>
    </r>
    <r>
      <rPr>
        <i/>
        <sz val="10"/>
        <rFont val="Arial"/>
        <family val="2"/>
      </rPr>
      <t>Apis mellifera</t>
    </r>
  </si>
  <si>
    <r>
      <t>OPOSSUM, LABORATORY,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Monodelphis domestica</t>
    </r>
  </si>
  <si>
    <r>
      <t>RHESUS MACAQUE,</t>
    </r>
    <r>
      <rPr>
        <i/>
        <sz val="10"/>
        <rFont val="Arial"/>
        <family val="2"/>
      </rPr>
      <t xml:space="preserve"> Macaca mulatta</t>
    </r>
  </si>
  <si>
    <r>
      <t xml:space="preserve">SEA URCHIN, </t>
    </r>
    <r>
      <rPr>
        <i/>
        <sz val="10"/>
        <rFont val="Arial"/>
        <family val="2"/>
      </rPr>
      <t>Strongylocentrotus purpuratus</t>
    </r>
  </si>
  <si>
    <r>
      <t>Cryptococcus neoformans</t>
    </r>
    <r>
      <rPr>
        <sz val="10"/>
        <rFont val="Arial"/>
        <family val="2"/>
      </rPr>
      <t xml:space="preserve"> Serotype A</t>
    </r>
  </si>
  <si>
    <r>
      <t xml:space="preserve">PLANARIAN, </t>
    </r>
    <r>
      <rPr>
        <i/>
        <sz val="10"/>
        <rFont val="Arial"/>
        <family val="2"/>
      </rPr>
      <t>Schmidtea mediterranea</t>
    </r>
  </si>
  <si>
    <t>The Rat Genome Sequencing Project Consortium published the genome sequence and comparative analysis of the Brown Norway rat in the April 1, 2004 issue of Nature.</t>
  </si>
  <si>
    <r>
      <t xml:space="preserve">BOVINE, </t>
    </r>
    <r>
      <rPr>
        <i/>
        <sz val="10"/>
        <rFont val="Arial"/>
        <family val="2"/>
      </rPr>
      <t>Bos taurus</t>
    </r>
  </si>
  <si>
    <t>DROSOPHILA ANANASSAE</t>
  </si>
  <si>
    <t>Agencourt</t>
  </si>
  <si>
    <t>DROSOPHILA VIRILIS</t>
  </si>
  <si>
    <t>DROSOPHILA YAKUBA</t>
  </si>
  <si>
    <t>CAENORHABDITIS REMANEI</t>
  </si>
  <si>
    <r>
      <t>RAT,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Rattus norvegicus</t>
    </r>
  </si>
  <si>
    <t xml:space="preserve">SEQUENCING CENTER(S) </t>
  </si>
  <si>
    <t xml:space="preserve">BI/MIT, WUGSC, Sanger, BCM </t>
  </si>
  <si>
    <r>
      <t xml:space="preserve">RED FLOUR BEETLE, </t>
    </r>
    <r>
      <rPr>
        <i/>
        <sz val="10"/>
        <rFont val="Arial"/>
        <family val="2"/>
      </rPr>
      <t>Tribolium castaneum</t>
    </r>
  </si>
  <si>
    <r>
      <t xml:space="preserve">DUCK-BILLED PLATYPUS, </t>
    </r>
    <r>
      <rPr>
        <i/>
        <sz val="10"/>
        <rFont val="Arial"/>
        <family val="2"/>
      </rPr>
      <t>Ornithorhynchus anatinus</t>
    </r>
  </si>
  <si>
    <t>The first assembly of the chicken genome was released on March 1, 2004 and published in Nature on December 9, 2004.</t>
  </si>
  <si>
    <r>
      <t xml:space="preserve">HYDRA, </t>
    </r>
    <r>
      <rPr>
        <i/>
        <sz val="10"/>
        <rFont val="Arial"/>
        <family val="2"/>
      </rPr>
      <t>Hydra magnipapillata</t>
    </r>
  </si>
  <si>
    <r>
      <t xml:space="preserve">ARMADILLO, </t>
    </r>
    <r>
      <rPr>
        <i/>
        <sz val="10"/>
        <rFont val="Arial"/>
        <family val="2"/>
      </rPr>
      <t>Dasypus novemcinctus</t>
    </r>
  </si>
  <si>
    <r>
      <t xml:space="preserve">GUINEA PIG, </t>
    </r>
    <r>
      <rPr>
        <i/>
        <sz val="10"/>
        <rFont val="Arial"/>
        <family val="2"/>
      </rPr>
      <t>Cavia porcellus</t>
    </r>
  </si>
  <si>
    <r>
      <t xml:space="preserve">EUROPEAN COMMON SHREW, </t>
    </r>
    <r>
      <rPr>
        <i/>
        <sz val="10"/>
        <rFont val="Arial"/>
        <family val="2"/>
      </rPr>
      <t>Sorex araneus</t>
    </r>
  </si>
  <si>
    <r>
      <t xml:space="preserve">RABBIT, </t>
    </r>
    <r>
      <rPr>
        <i/>
        <sz val="10"/>
        <rFont val="Arial"/>
        <family val="2"/>
      </rPr>
      <t>Oryctoloagus cuniculis</t>
    </r>
  </si>
  <si>
    <r>
      <t xml:space="preserve">TENREC, </t>
    </r>
    <r>
      <rPr>
        <i/>
        <sz val="10"/>
        <rFont val="Arial"/>
        <family val="2"/>
      </rPr>
      <t>Echinops telfairi</t>
    </r>
  </si>
  <si>
    <t>Candida lusitaniae</t>
  </si>
  <si>
    <t>Candida guilliermondii</t>
  </si>
  <si>
    <t>Podospora anserina</t>
  </si>
  <si>
    <t>Chaetomium globosum</t>
  </si>
  <si>
    <t>CAENORHABDITIS JAPONICA</t>
  </si>
  <si>
    <r>
      <t xml:space="preserve">CAENORHABDITIS </t>
    </r>
    <r>
      <rPr>
        <b/>
        <sz val="10"/>
        <rFont val="Arial"/>
        <family val="2"/>
      </rPr>
      <t>N. SP. CB5161</t>
    </r>
  </si>
  <si>
    <t>Candida albicans (Strain WO-1)</t>
  </si>
  <si>
    <t>Candida tropicalis</t>
  </si>
  <si>
    <t>Lodderomyces elongisporus</t>
  </si>
  <si>
    <t>Cryptococcus neoformans Serotype B</t>
  </si>
  <si>
    <t>Saccharomyces cerevisiae RM11-1a</t>
  </si>
  <si>
    <r>
      <t xml:space="preserve">SPIROTRICH CILIATE PROTOZOAN, </t>
    </r>
    <r>
      <rPr>
        <i/>
        <sz val="10"/>
        <rFont val="Arial"/>
        <family val="2"/>
      </rPr>
      <t>Oxytricha trifallax</t>
    </r>
  </si>
  <si>
    <r>
      <t>FROG,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Xenopus tropicalis</t>
    </r>
  </si>
  <si>
    <r>
      <t xml:space="preserve">SEA LAMPREY, </t>
    </r>
    <r>
      <rPr>
        <i/>
        <sz val="10"/>
        <rFont val="Arial"/>
        <family val="2"/>
      </rPr>
      <t>Petromyzon marinus</t>
    </r>
  </si>
  <si>
    <t>Uncinocarpus reesei</t>
  </si>
  <si>
    <r>
      <t xml:space="preserve">ORANGUTAN, </t>
    </r>
    <r>
      <rPr>
        <i/>
        <sz val="10"/>
        <rFont val="Arial"/>
        <family val="2"/>
      </rPr>
      <t>Pongo pygmaeus</t>
    </r>
  </si>
  <si>
    <t>DROSOPHILA PERSIMILIS</t>
  </si>
  <si>
    <t>DROSOPHILA SECHELLIA</t>
  </si>
  <si>
    <r>
      <t>ELEPHANT, AFRICAN SAVANNAH,</t>
    </r>
    <r>
      <rPr>
        <i/>
        <sz val="10"/>
        <rFont val="Arial"/>
        <family val="2"/>
      </rPr>
      <t xml:space="preserve"> Loxodonta africana africana</t>
    </r>
  </si>
  <si>
    <t>Q20 BASES IN TRACE REPOSITORY</t>
  </si>
  <si>
    <t xml:space="preserve"> </t>
  </si>
  <si>
    <t>Histoplasma capsulatum</t>
  </si>
  <si>
    <t>DROSOPHILA GRIMSHAWI</t>
  </si>
  <si>
    <t>DROSOPHILA MOJAVENSIS</t>
  </si>
  <si>
    <t>CAENORHABDITIS BRIGGSAE</t>
  </si>
  <si>
    <t>A draft assembly (5X) has been completed.</t>
  </si>
  <si>
    <t xml:space="preserve">Chimp draft assembly completed and paper published on September 1, 2005 in Nature.  The WUGSC is also producing deeper sequencing coverage of the chimpanzee genome. </t>
  </si>
  <si>
    <t xml:space="preserve">Dog draft assembly completed and paper published in Nature on December 8, 2005 (7.6X coverage).  </t>
  </si>
  <si>
    <r>
      <t>MARMOSET,</t>
    </r>
    <r>
      <rPr>
        <i/>
        <sz val="10"/>
        <rFont val="Arial"/>
        <family val="2"/>
      </rPr>
      <t xml:space="preserve"> Callithrax Jacchus</t>
    </r>
  </si>
  <si>
    <r>
      <t xml:space="preserve">STICKLEBACK, </t>
    </r>
    <r>
      <rPr>
        <i/>
        <sz val="10"/>
        <rFont val="Arial"/>
        <family val="2"/>
      </rPr>
      <t>Gasterosteus aculeatus</t>
    </r>
  </si>
  <si>
    <r>
      <t xml:space="preserve">First freeze assembly of </t>
    </r>
    <r>
      <rPr>
        <i/>
        <sz val="10"/>
        <rFont val="Arial"/>
        <family val="2"/>
      </rPr>
      <t>D. pseudoobscura</t>
    </r>
    <r>
      <rPr>
        <sz val="10"/>
        <rFont val="Arial"/>
        <family val="2"/>
      </rPr>
      <t xml:space="preserve"> was released in August 2003.  </t>
    </r>
  </si>
  <si>
    <t>JCVI</t>
  </si>
  <si>
    <r>
      <t xml:space="preserve">BUSHBABY, </t>
    </r>
    <r>
      <rPr>
        <i/>
        <sz val="10"/>
        <rFont val="Arial"/>
        <family val="2"/>
      </rPr>
      <t>Otolemur garnetti</t>
    </r>
  </si>
  <si>
    <r>
      <t xml:space="preserve">GROUND SQUIRREL, </t>
    </r>
    <r>
      <rPr>
        <i/>
        <sz val="10"/>
        <rFont val="Arial"/>
        <family val="2"/>
      </rPr>
      <t>Spermophilis tridecemlineatus</t>
    </r>
  </si>
  <si>
    <r>
      <t>TREE SHREW,</t>
    </r>
    <r>
      <rPr>
        <i/>
        <sz val="10"/>
        <rFont val="Arial"/>
        <family val="2"/>
      </rPr>
      <t xml:space="preserve"> Tupaia belangeri</t>
    </r>
  </si>
  <si>
    <r>
      <t xml:space="preserve">HYRAX, </t>
    </r>
    <r>
      <rPr>
        <i/>
        <sz val="10"/>
        <rFont val="Arial"/>
        <family val="2"/>
      </rPr>
      <t>Procavia capensis</t>
    </r>
  </si>
  <si>
    <r>
      <t xml:space="preserve">WASP, </t>
    </r>
    <r>
      <rPr>
        <i/>
        <sz val="10"/>
        <rFont val="Arial"/>
        <family val="2"/>
      </rPr>
      <t>Nasonia giraulti</t>
    </r>
  </si>
  <si>
    <r>
      <t xml:space="preserve">WASP, </t>
    </r>
    <r>
      <rPr>
        <i/>
        <sz val="10"/>
        <rFont val="Arial"/>
        <family val="2"/>
      </rPr>
      <t>Nasonia vitripenis</t>
    </r>
  </si>
  <si>
    <r>
      <t xml:space="preserve">SEA SLUG, </t>
    </r>
    <r>
      <rPr>
        <i/>
        <sz val="10"/>
        <rFont val="Arial"/>
        <family val="2"/>
      </rPr>
      <t>Aplysia californica</t>
    </r>
  </si>
  <si>
    <r>
      <t xml:space="preserve">GREEN ANOLE LIZARD, </t>
    </r>
    <r>
      <rPr>
        <i/>
        <sz val="10"/>
        <rFont val="Arial"/>
        <family val="2"/>
      </rPr>
      <t>Anolis carolinensis</t>
    </r>
  </si>
  <si>
    <r>
      <t xml:space="preserve">MOSQUITO, </t>
    </r>
    <r>
      <rPr>
        <i/>
        <sz val="10"/>
        <rFont val="Arial"/>
        <family val="2"/>
      </rPr>
      <t>Anopheles gambiae</t>
    </r>
  </si>
  <si>
    <r>
      <t>LITTLE BROWN BAT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Myotis lucifigus</t>
    </r>
  </si>
  <si>
    <r>
      <t xml:space="preserve">WALLABY, </t>
    </r>
    <r>
      <rPr>
        <i/>
        <sz val="10"/>
        <rFont val="Arial"/>
        <family val="2"/>
      </rPr>
      <t>Macropus eugenii</t>
    </r>
  </si>
  <si>
    <r>
      <t xml:space="preserve">NEMATODE, </t>
    </r>
    <r>
      <rPr>
        <i/>
        <sz val="10"/>
        <rFont val="Arial"/>
        <family val="2"/>
      </rPr>
      <t>Pristionchus pacificus</t>
    </r>
  </si>
  <si>
    <t>JGI, WUGSC</t>
  </si>
  <si>
    <t>BCM</t>
  </si>
  <si>
    <t>WUGSC, BI/MIT</t>
  </si>
  <si>
    <t>BCM, WUGSC</t>
  </si>
  <si>
    <t>WUGSC, JCVI</t>
  </si>
  <si>
    <t>WUGSC, BCM</t>
  </si>
  <si>
    <t>Agencourt, BCM, JCVI, WUGSC</t>
  </si>
  <si>
    <t>BI/MIT, WUGSC</t>
  </si>
  <si>
    <t>Sequencing (9X)  complete and assembly released in July 2004.</t>
  </si>
  <si>
    <t xml:space="preserve">Sequencing complete and assembly released.  </t>
  </si>
  <si>
    <t>Sequencing complete and assembly ongoing.</t>
  </si>
  <si>
    <r>
      <t>ZEBRA FINCH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Taeniopygia guttata</t>
    </r>
  </si>
  <si>
    <t xml:space="preserve">Sequencing (2X) complete and assembly released. </t>
  </si>
  <si>
    <t xml:space="preserve">Sequencing complete (2X) and assembled (Aug '05).  </t>
  </si>
  <si>
    <r>
      <t xml:space="preserve">DOLPHIN, </t>
    </r>
    <r>
      <rPr>
        <i/>
        <sz val="10"/>
        <rFont val="Arial"/>
        <family val="2"/>
      </rPr>
      <t>Turisops truncatus</t>
    </r>
  </si>
  <si>
    <r>
      <t>DOMESTIC CAT</t>
    </r>
    <r>
      <rPr>
        <b/>
        <i/>
        <sz val="10"/>
        <rFont val="Arial"/>
        <family val="2"/>
      </rPr>
      <t xml:space="preserve">, </t>
    </r>
    <r>
      <rPr>
        <i/>
        <sz val="10"/>
        <rFont val="Arial"/>
        <family val="2"/>
      </rPr>
      <t>Felis catus</t>
    </r>
  </si>
  <si>
    <r>
      <t xml:space="preserve">PEA APHID, </t>
    </r>
    <r>
      <rPr>
        <i/>
        <sz val="10"/>
        <rFont val="Arial"/>
        <family val="2"/>
      </rPr>
      <t>Acyrthosiphon pisum</t>
    </r>
  </si>
  <si>
    <r>
      <t xml:space="preserve">HEDGEHOG, </t>
    </r>
    <r>
      <rPr>
        <i/>
        <sz val="10"/>
        <rFont val="Arial"/>
        <family val="2"/>
      </rPr>
      <t>Erinaceus europeaus</t>
    </r>
  </si>
  <si>
    <t xml:space="preserve">Sequencing ongoing. </t>
  </si>
  <si>
    <r>
      <t xml:space="preserve">AMOEBA, </t>
    </r>
    <r>
      <rPr>
        <i/>
        <sz val="10"/>
        <rFont val="Arial"/>
        <family val="2"/>
      </rPr>
      <t>Acanthamoeba castellanii</t>
    </r>
  </si>
  <si>
    <r>
      <t xml:space="preserve">SNAIL, </t>
    </r>
    <r>
      <rPr>
        <i/>
        <sz val="10"/>
        <rFont val="Arial"/>
        <family val="2"/>
      </rPr>
      <t>Biomphalaria glabrata</t>
    </r>
  </si>
  <si>
    <t>The Bovine Genome Sequencing Project Advisory Committee meets monthly by telephone to discuss project progress and strategy.  A new assembly was released in September 2006.</t>
  </si>
  <si>
    <t>Sequencing (2X coverage) complete and in assembly.</t>
  </si>
  <si>
    <t>Sequencing (8X) complete and assembled.</t>
  </si>
  <si>
    <t>Sequencing (4X) complete and assembled.</t>
  </si>
  <si>
    <t>Sequencing (3X) complete and assembled.</t>
  </si>
  <si>
    <t>Sequencing (3X) of w501 strain and 1-fold coverage of 6 other strains complete. 3 assemblies currently available (including deeper coverage of w501 strain).</t>
  </si>
  <si>
    <t>Sequencing (6X)  complete and assembly released in April 2004 (additional coverage-automated sequence improvement expected Fall '05).</t>
  </si>
  <si>
    <t>Sequencing (2X coverage) and assembled.</t>
  </si>
  <si>
    <t>Sequencing (2X coverage) and assembled (Oct '05).</t>
  </si>
  <si>
    <t>Sequencing (8X) complete and assembly ongoing.</t>
  </si>
  <si>
    <t>Assembly version 1.1 was released in January 2004.</t>
  </si>
  <si>
    <t>Sequencing complete and assembly released (Jan '06).</t>
  </si>
  <si>
    <t>Sequencing (7X) complete and assembly ongoing.</t>
  </si>
  <si>
    <t>Sequencing (2X) complete and assembly released.</t>
  </si>
  <si>
    <t>Sequencing and assembly complete.</t>
  </si>
  <si>
    <t>13X Genome Assembly released Feb 2003.</t>
  </si>
  <si>
    <t>10X Genome Assembly released September 2004.</t>
  </si>
  <si>
    <t xml:space="preserve"> 9X Genome Assembly released September 2004.</t>
  </si>
  <si>
    <t>10X Genome Assembly released January 2005.</t>
  </si>
  <si>
    <t xml:space="preserve"> 7X Genome Assembly released December 2004.</t>
  </si>
  <si>
    <t>10X Genome Assembly released March 2004.</t>
  </si>
  <si>
    <t>10X Genome Assembly released July 2003.</t>
  </si>
  <si>
    <t>11X Genome Assembly released May 2003.</t>
  </si>
  <si>
    <t xml:space="preserve"> 6X Genome Assembly released August 2004.</t>
  </si>
  <si>
    <t>10X Genome Assembly released November 2004.</t>
  </si>
  <si>
    <t>10X Genome Assembly released May 2003.</t>
  </si>
  <si>
    <r>
      <t xml:space="preserve">NHGRI SEQUENCING UPDATE 
</t>
    </r>
    <r>
      <rPr>
        <i/>
        <sz val="12"/>
        <rFont val="Arial"/>
        <family val="2"/>
      </rPr>
      <t>as of 2/9/07</t>
    </r>
  </si>
  <si>
    <t>5,036,842 kb draft 
68,479 kb finished</t>
  </si>
  <si>
    <t>1,191,397 kb draft
3,707,802 kb finished</t>
  </si>
  <si>
    <t xml:space="preserve">The genome was finished in December 2005.  The MGSC met on February 9, 2007 to discuss analysis and publication of the mouse genome.  </t>
  </si>
  <si>
    <t xml:space="preserve">Sequencing (2X) complete and assembly released.  </t>
  </si>
  <si>
    <t>Sequencing (8X) complete and assembled (September 2006).</t>
  </si>
  <si>
    <t xml:space="preserve">Sequencing complete and in assembly.  </t>
  </si>
  <si>
    <t xml:space="preserve">Sequencing (2X coverage) and assembled.  </t>
  </si>
  <si>
    <t xml:space="preserve">Sequencing complete and assembly ongoing.  </t>
  </si>
  <si>
    <r>
      <t>ALPACA</t>
    </r>
    <r>
      <rPr>
        <sz val="10"/>
        <rFont val="Arial"/>
        <family val="2"/>
      </rPr>
      <t>,</t>
    </r>
    <r>
      <rPr>
        <i/>
        <sz val="10"/>
        <rFont val="Arial"/>
        <family val="2"/>
      </rPr>
      <t xml:space="preserve"> Vicugna vicugna</t>
    </r>
  </si>
  <si>
    <r>
      <t>MOUSE LEMUR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Microcebus murinus</t>
    </r>
  </si>
  <si>
    <r>
      <t>TARSIER</t>
    </r>
    <r>
      <rPr>
        <sz val="10"/>
        <rFont val="Arial"/>
        <family val="2"/>
      </rPr>
      <t>, Tarsius syrichta</t>
    </r>
  </si>
  <si>
    <r>
      <t xml:space="preserve">WASP, </t>
    </r>
    <r>
      <rPr>
        <i/>
        <sz val="10"/>
        <rFont val="Arial"/>
        <family val="2"/>
      </rPr>
      <t>Nasonia longicornis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</si>
</sst>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#,##0.00;[Red]#,##0.00"/>
    <numFmt numFmtId="170" formatCode="[$€-2]\ #,##0.00_);[Red]\([$€-2]\ #,##0.00\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0" fillId="0" borderId="0" xfId="0" applyFont="1" applyAlignment="1">
      <alignment horizontal="right" vertical="top"/>
    </xf>
    <xf numFmtId="0" fontId="3" fillId="0" borderId="2" xfId="0" applyFont="1" applyFill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5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3" fontId="0" fillId="0" borderId="1" xfId="0" applyNumberFormat="1" applyFont="1" applyFill="1" applyBorder="1" applyAlignment="1">
      <alignment horizontal="right" vertical="justify"/>
    </xf>
    <xf numFmtId="3" fontId="0" fillId="0" borderId="1" xfId="0" applyNumberFormat="1" applyFont="1" applyFill="1" applyBorder="1" applyAlignment="1">
      <alignment horizontal="right" vertical="justify" wrapText="1"/>
    </xf>
    <xf numFmtId="3" fontId="0" fillId="0" borderId="5" xfId="0" applyNumberFormat="1" applyFont="1" applyFill="1" applyBorder="1" applyAlignment="1">
      <alignment horizontal="right" vertical="justify"/>
    </xf>
    <xf numFmtId="3" fontId="0" fillId="0" borderId="1" xfId="0" applyNumberFormat="1" applyFont="1" applyFill="1" applyBorder="1" applyAlignment="1">
      <alignment horizontal="right" vertical="justify"/>
    </xf>
    <xf numFmtId="3" fontId="0" fillId="0" borderId="1" xfId="0" applyNumberFormat="1" applyFont="1" applyFill="1" applyBorder="1" applyAlignment="1">
      <alignment horizontal="right" vertical="top" wrapText="1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 vertical="top" wrapText="1"/>
    </xf>
    <xf numFmtId="3" fontId="0" fillId="0" borderId="1" xfId="0" applyNumberFormat="1" applyFont="1" applyFill="1" applyBorder="1" applyAlignment="1">
      <alignment horizontal="right" vertical="justify" wrapText="1"/>
    </xf>
    <xf numFmtId="3" fontId="0" fillId="0" borderId="1" xfId="0" applyNumberFormat="1" applyFont="1" applyFill="1" applyBorder="1" applyAlignment="1">
      <alignment horizontal="right" vertical="justify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3" fontId="0" fillId="0" borderId="4" xfId="0" applyNumberFormat="1" applyFont="1" applyFill="1" applyBorder="1" applyAlignment="1">
      <alignment horizontal="right" vertical="justify"/>
    </xf>
    <xf numFmtId="3" fontId="0" fillId="0" borderId="5" xfId="0" applyNumberFormat="1" applyFont="1" applyFill="1" applyBorder="1" applyAlignment="1">
      <alignment horizontal="right" vertical="justify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workbookViewId="0" topLeftCell="A1">
      <pane ySplit="2" topLeftCell="BM3" activePane="bottomLeft" state="frozen"/>
      <selection pane="topLeft" activeCell="A1" sqref="A1"/>
      <selection pane="bottomLeft" activeCell="F10" sqref="F10"/>
    </sheetView>
  </sheetViews>
  <sheetFormatPr defaultColWidth="9.140625" defaultRowHeight="12.75"/>
  <cols>
    <col min="1" max="1" width="26.8515625" style="1" customWidth="1"/>
    <col min="2" max="2" width="14.8515625" style="1" customWidth="1"/>
    <col min="3" max="3" width="15.00390625" style="23" customWidth="1"/>
    <col min="4" max="4" width="54.140625" style="28" customWidth="1"/>
    <col min="5" max="5" width="12.00390625" style="1" bestFit="1" customWidth="1"/>
    <col min="6" max="16384" width="9.140625" style="1" customWidth="1"/>
  </cols>
  <sheetData>
    <row r="1" spans="1:4" ht="34.5" customHeight="1">
      <c r="A1" s="43" t="s">
        <v>132</v>
      </c>
      <c r="B1" s="44"/>
      <c r="C1" s="44"/>
      <c r="D1" s="44"/>
    </row>
    <row r="2" spans="1:6" s="4" customFormat="1" ht="46.5" customHeight="1">
      <c r="A2" s="2" t="s">
        <v>0</v>
      </c>
      <c r="B2" s="3" t="s">
        <v>30</v>
      </c>
      <c r="C2" s="27" t="s">
        <v>60</v>
      </c>
      <c r="D2" s="27" t="s">
        <v>1</v>
      </c>
      <c r="E2" s="8"/>
      <c r="F2" s="8"/>
    </row>
    <row r="3" spans="1:6" ht="38.25">
      <c r="A3" s="50" t="s">
        <v>12</v>
      </c>
      <c r="B3" s="48" t="s">
        <v>31</v>
      </c>
      <c r="C3" s="46">
        <v>92101648420</v>
      </c>
      <c r="D3" s="30" t="s">
        <v>135</v>
      </c>
      <c r="E3" s="9"/>
      <c r="F3" s="9"/>
    </row>
    <row r="4" spans="1:6" ht="25.5">
      <c r="A4" s="51"/>
      <c r="B4" s="49"/>
      <c r="C4" s="47"/>
      <c r="D4" s="29" t="s">
        <v>134</v>
      </c>
      <c r="E4" s="9"/>
      <c r="F4" s="9"/>
    </row>
    <row r="5" spans="1:6" ht="38.25">
      <c r="A5" s="54" t="s">
        <v>29</v>
      </c>
      <c r="B5" s="52" t="s">
        <v>86</v>
      </c>
      <c r="C5" s="46">
        <v>26127838457</v>
      </c>
      <c r="D5" s="13" t="s">
        <v>22</v>
      </c>
      <c r="E5" s="9"/>
      <c r="F5" s="9"/>
    </row>
    <row r="6" spans="1:6" ht="25.5">
      <c r="A6" s="55"/>
      <c r="B6" s="53"/>
      <c r="C6" s="47"/>
      <c r="D6" s="29" t="s">
        <v>133</v>
      </c>
      <c r="E6" s="9"/>
      <c r="F6" s="9"/>
    </row>
    <row r="7" spans="1:6" ht="12.75">
      <c r="A7" s="31" t="s">
        <v>141</v>
      </c>
      <c r="B7" s="29" t="s">
        <v>2</v>
      </c>
      <c r="C7" s="34">
        <v>11102456</v>
      </c>
      <c r="D7" s="29" t="s">
        <v>103</v>
      </c>
      <c r="E7" s="9"/>
      <c r="F7" s="9"/>
    </row>
    <row r="8" spans="1:6" ht="25.5">
      <c r="A8" s="19" t="s">
        <v>104</v>
      </c>
      <c r="B8" s="13" t="s">
        <v>86</v>
      </c>
      <c r="C8" s="32">
        <v>57317490</v>
      </c>
      <c r="D8" s="13" t="s">
        <v>103</v>
      </c>
      <c r="E8" s="9"/>
      <c r="F8" s="9"/>
    </row>
    <row r="9" spans="1:6" ht="25.5">
      <c r="A9" s="19" t="s">
        <v>36</v>
      </c>
      <c r="B9" s="13" t="s">
        <v>11</v>
      </c>
      <c r="C9" s="32">
        <v>7577917469</v>
      </c>
      <c r="D9" s="13" t="s">
        <v>97</v>
      </c>
      <c r="E9" s="9"/>
      <c r="F9" s="9"/>
    </row>
    <row r="10" spans="1:6" ht="38.25">
      <c r="A10" s="19" t="s">
        <v>23</v>
      </c>
      <c r="B10" s="13" t="s">
        <v>86</v>
      </c>
      <c r="C10" s="32">
        <v>26815778117</v>
      </c>
      <c r="D10" s="13" t="s">
        <v>106</v>
      </c>
      <c r="E10" s="9"/>
      <c r="F10" s="9"/>
    </row>
    <row r="11" spans="1:6" ht="25.5">
      <c r="A11" s="19" t="s">
        <v>73</v>
      </c>
      <c r="B11" s="13" t="s">
        <v>11</v>
      </c>
      <c r="C11" s="32">
        <v>5859592420</v>
      </c>
      <c r="D11" s="13" t="s">
        <v>136</v>
      </c>
      <c r="E11" s="9"/>
      <c r="F11" s="9"/>
    </row>
    <row r="12" spans="1:6" ht="25.5">
      <c r="A12" s="20" t="s">
        <v>65</v>
      </c>
      <c r="B12" s="13" t="s">
        <v>2</v>
      </c>
      <c r="C12" s="32">
        <v>1070775063</v>
      </c>
      <c r="D12" s="13" t="s">
        <v>94</v>
      </c>
      <c r="E12" s="9"/>
      <c r="F12" s="9"/>
    </row>
    <row r="13" spans="1:6" ht="25.5">
      <c r="A13" s="20" t="s">
        <v>45</v>
      </c>
      <c r="B13" s="13" t="s">
        <v>2</v>
      </c>
      <c r="C13" s="32">
        <v>524164436</v>
      </c>
      <c r="D13" s="13" t="s">
        <v>103</v>
      </c>
      <c r="E13" s="9"/>
      <c r="F13" s="9"/>
    </row>
    <row r="14" spans="1:6" ht="25.5">
      <c r="A14" s="20" t="s">
        <v>46</v>
      </c>
      <c r="B14" s="13" t="s">
        <v>2</v>
      </c>
      <c r="C14" s="40"/>
      <c r="D14" s="13" t="s">
        <v>140</v>
      </c>
      <c r="E14" s="9"/>
      <c r="F14" s="9"/>
    </row>
    <row r="15" spans="1:6" ht="25.5">
      <c r="A15" s="20" t="s">
        <v>28</v>
      </c>
      <c r="B15" s="13" t="s">
        <v>2</v>
      </c>
      <c r="C15" s="41">
        <v>1457554791</v>
      </c>
      <c r="D15" s="13" t="s">
        <v>140</v>
      </c>
      <c r="E15" s="9"/>
      <c r="F15" s="9"/>
    </row>
    <row r="16" spans="1:6" ht="25.5">
      <c r="A16" s="19" t="s">
        <v>13</v>
      </c>
      <c r="B16" s="13" t="s">
        <v>2</v>
      </c>
      <c r="C16" s="35">
        <v>9156576090</v>
      </c>
      <c r="D16" s="13" t="s">
        <v>34</v>
      </c>
      <c r="E16" s="9"/>
      <c r="F16" s="9"/>
    </row>
    <row r="17" spans="1:6" ht="38.25">
      <c r="A17" s="19" t="s">
        <v>14</v>
      </c>
      <c r="B17" s="13" t="s">
        <v>87</v>
      </c>
      <c r="C17" s="35">
        <v>26180841240</v>
      </c>
      <c r="D17" s="13" t="s">
        <v>67</v>
      </c>
      <c r="E17" s="9"/>
      <c r="F17" s="9"/>
    </row>
    <row r="18" spans="1:6" ht="25.5">
      <c r="A18" s="19" t="s">
        <v>15</v>
      </c>
      <c r="B18" s="13" t="s">
        <v>11</v>
      </c>
      <c r="C18" s="35">
        <v>22269507740</v>
      </c>
      <c r="D18" s="13" t="s">
        <v>68</v>
      </c>
      <c r="E18" s="9"/>
      <c r="F18" s="9"/>
    </row>
    <row r="19" spans="1:6" ht="12.75">
      <c r="A19" s="19" t="s">
        <v>99</v>
      </c>
      <c r="B19" s="13" t="s">
        <v>86</v>
      </c>
      <c r="C19" s="35">
        <v>6144122621</v>
      </c>
      <c r="D19" s="13" t="s">
        <v>107</v>
      </c>
      <c r="E19" s="9"/>
      <c r="F19" s="9"/>
    </row>
    <row r="20" spans="1:6" ht="12.75">
      <c r="A20" s="19" t="s">
        <v>100</v>
      </c>
      <c r="B20" s="13" t="s">
        <v>25</v>
      </c>
      <c r="C20" s="35">
        <v>5411746173</v>
      </c>
      <c r="D20" s="13" t="s">
        <v>98</v>
      </c>
      <c r="E20" s="9"/>
      <c r="F20" s="9"/>
    </row>
    <row r="21" spans="1:6" ht="12.75">
      <c r="A21" s="20" t="s">
        <v>24</v>
      </c>
      <c r="B21" s="13" t="s">
        <v>25</v>
      </c>
      <c r="C21" s="35">
        <f>14265098+2022334616+184960</f>
        <v>2036784674</v>
      </c>
      <c r="D21" s="13" t="s">
        <v>108</v>
      </c>
      <c r="E21" s="9"/>
      <c r="F21" s="9"/>
    </row>
    <row r="22" spans="1:6" ht="12.75">
      <c r="A22" s="20" t="s">
        <v>63</v>
      </c>
      <c r="B22" s="13" t="s">
        <v>25</v>
      </c>
      <c r="C22" s="35">
        <f>12767714+1531476693</f>
        <v>1544244407</v>
      </c>
      <c r="D22" s="13" t="s">
        <v>137</v>
      </c>
      <c r="E22" s="9"/>
      <c r="F22" s="9"/>
    </row>
    <row r="23" spans="1:6" ht="25.5">
      <c r="A23" s="20" t="s">
        <v>64</v>
      </c>
      <c r="B23" s="13" t="s">
        <v>25</v>
      </c>
      <c r="C23" s="35">
        <f>12336970+1531502372</f>
        <v>1543839342</v>
      </c>
      <c r="D23" s="13" t="s">
        <v>108</v>
      </c>
      <c r="E23" s="9"/>
      <c r="F23" s="9"/>
    </row>
    <row r="24" spans="1:6" ht="12.75">
      <c r="A24" s="20" t="s">
        <v>57</v>
      </c>
      <c r="B24" s="13" t="s">
        <v>11</v>
      </c>
      <c r="C24" s="35">
        <f>845994748</f>
        <v>845994748</v>
      </c>
      <c r="D24" s="13" t="s">
        <v>109</v>
      </c>
      <c r="E24" s="9"/>
      <c r="F24" s="9"/>
    </row>
    <row r="25" spans="1:6" ht="25.5">
      <c r="A25" s="20" t="s">
        <v>3</v>
      </c>
      <c r="B25" s="13" t="s">
        <v>86</v>
      </c>
      <c r="C25" s="35">
        <f>27181822+22919443+1722665+1636664945</f>
        <v>1688488875</v>
      </c>
      <c r="D25" s="13" t="s">
        <v>71</v>
      </c>
      <c r="E25" s="9"/>
      <c r="F25" s="9"/>
    </row>
    <row r="26" spans="1:6" ht="12.75">
      <c r="A26" s="20" t="s">
        <v>58</v>
      </c>
      <c r="B26" s="13" t="s">
        <v>11</v>
      </c>
      <c r="C26" s="35">
        <f>755647847</f>
        <v>755647847</v>
      </c>
      <c r="D26" s="13" t="s">
        <v>110</v>
      </c>
      <c r="E26" s="9"/>
      <c r="F26" s="9"/>
    </row>
    <row r="27" spans="1:6" ht="38.25">
      <c r="A27" s="20" t="s">
        <v>10</v>
      </c>
      <c r="B27" s="13" t="s">
        <v>2</v>
      </c>
      <c r="C27" s="35">
        <f>74807300+15680+1632673112</f>
        <v>1707496092</v>
      </c>
      <c r="D27" s="13" t="s">
        <v>111</v>
      </c>
      <c r="E27" s="9"/>
      <c r="F27" s="9"/>
    </row>
    <row r="28" spans="1:6" ht="25.5">
      <c r="A28" s="20" t="s">
        <v>26</v>
      </c>
      <c r="B28" s="13" t="s">
        <v>25</v>
      </c>
      <c r="C28" s="35">
        <f>15073965+1935093057</f>
        <v>1950167022</v>
      </c>
      <c r="D28" s="13" t="s">
        <v>93</v>
      </c>
      <c r="E28" s="9"/>
      <c r="F28" s="9"/>
    </row>
    <row r="29" spans="1:6" ht="38.25">
      <c r="A29" s="20" t="s">
        <v>27</v>
      </c>
      <c r="B29" s="13" t="s">
        <v>2</v>
      </c>
      <c r="C29" s="35">
        <f>81106528+19411863+3664375+1493332343</f>
        <v>1597515109</v>
      </c>
      <c r="D29" s="13" t="s">
        <v>112</v>
      </c>
      <c r="E29" s="9"/>
      <c r="F29" s="9"/>
    </row>
    <row r="30" spans="1:6" ht="25.5">
      <c r="A30" s="19" t="s">
        <v>33</v>
      </c>
      <c r="B30" s="13" t="s">
        <v>2</v>
      </c>
      <c r="C30" s="35">
        <v>18447395203</v>
      </c>
      <c r="D30" s="13" t="s">
        <v>140</v>
      </c>
      <c r="E30" s="9"/>
      <c r="F30" s="9"/>
    </row>
    <row r="31" spans="1:6" ht="38.25">
      <c r="A31" s="19" t="s">
        <v>59</v>
      </c>
      <c r="B31" s="13" t="s">
        <v>11</v>
      </c>
      <c r="C31" s="35">
        <v>7060707396</v>
      </c>
      <c r="D31" s="13" t="s">
        <v>113</v>
      </c>
      <c r="E31" s="9"/>
      <c r="F31" s="9"/>
    </row>
    <row r="32" spans="1:6" ht="25.5">
      <c r="A32" s="19" t="s">
        <v>38</v>
      </c>
      <c r="B32" s="13" t="s">
        <v>11</v>
      </c>
      <c r="C32" s="35">
        <v>6124319274</v>
      </c>
      <c r="D32" s="13" t="s">
        <v>114</v>
      </c>
      <c r="E32" s="9"/>
      <c r="F32" s="9"/>
    </row>
    <row r="33" spans="1:6" ht="12.75">
      <c r="A33" s="19" t="s">
        <v>53</v>
      </c>
      <c r="B33" s="13" t="s">
        <v>85</v>
      </c>
      <c r="C33" s="35">
        <v>13370087872</v>
      </c>
      <c r="D33" s="13" t="s">
        <v>115</v>
      </c>
      <c r="E33" s="9"/>
      <c r="F33" s="9"/>
    </row>
    <row r="34" spans="1:6" ht="12.75">
      <c r="A34" s="19" t="s">
        <v>37</v>
      </c>
      <c r="B34" s="13" t="s">
        <v>11</v>
      </c>
      <c r="C34" s="33">
        <v>7585934889</v>
      </c>
      <c r="D34" s="13" t="s">
        <v>139</v>
      </c>
      <c r="E34" s="9"/>
      <c r="F34" s="9"/>
    </row>
    <row r="35" spans="1:6" ht="25.5">
      <c r="A35" s="19" t="s">
        <v>80</v>
      </c>
      <c r="B35" s="13" t="s">
        <v>11</v>
      </c>
      <c r="C35" s="32">
        <v>11704603748</v>
      </c>
      <c r="D35" s="13" t="s">
        <v>138</v>
      </c>
      <c r="E35" s="9"/>
      <c r="F35" s="9"/>
    </row>
    <row r="36" spans="1:6" ht="25.5">
      <c r="A36" s="19" t="s">
        <v>74</v>
      </c>
      <c r="B36" s="13" t="s">
        <v>11</v>
      </c>
      <c r="C36" s="35">
        <v>4977187107</v>
      </c>
      <c r="D36" s="13" t="s">
        <v>113</v>
      </c>
      <c r="E36" s="9"/>
      <c r="F36" s="9"/>
    </row>
    <row r="37" spans="1:6" ht="25.5">
      <c r="A37" s="19" t="s">
        <v>102</v>
      </c>
      <c r="B37" s="13" t="s">
        <v>11</v>
      </c>
      <c r="C37" s="32">
        <v>6627313001</v>
      </c>
      <c r="D37" s="13" t="s">
        <v>97</v>
      </c>
      <c r="E37" s="9"/>
      <c r="F37" s="9"/>
    </row>
    <row r="38" spans="1:6" ht="12.75">
      <c r="A38" s="19" t="s">
        <v>16</v>
      </c>
      <c r="B38" s="13" t="s">
        <v>86</v>
      </c>
      <c r="C38" s="35">
        <v>2503660866</v>
      </c>
      <c r="D38" s="13" t="s">
        <v>116</v>
      </c>
      <c r="E38" s="9"/>
      <c r="F38" s="9"/>
    </row>
    <row r="39" spans="1:6" ht="12.75">
      <c r="A39" s="19" t="s">
        <v>35</v>
      </c>
      <c r="B39" s="13" t="s">
        <v>72</v>
      </c>
      <c r="C39" s="35">
        <v>7985976353</v>
      </c>
      <c r="D39" s="13" t="s">
        <v>95</v>
      </c>
      <c r="E39" s="9"/>
      <c r="F39" s="9"/>
    </row>
    <row r="40" spans="1:6" ht="12.75">
      <c r="A40" s="19" t="s">
        <v>76</v>
      </c>
      <c r="B40" s="13" t="s">
        <v>11</v>
      </c>
      <c r="C40" s="35">
        <v>6879696487</v>
      </c>
      <c r="D40" s="13" t="s">
        <v>95</v>
      </c>
      <c r="E40" s="9"/>
      <c r="F40" s="9"/>
    </row>
    <row r="41" spans="1:4" s="9" customFormat="1" ht="25.5">
      <c r="A41" s="19" t="s">
        <v>82</v>
      </c>
      <c r="B41" s="13" t="s">
        <v>11</v>
      </c>
      <c r="C41" s="35">
        <v>5142050847</v>
      </c>
      <c r="D41" s="13" t="s">
        <v>113</v>
      </c>
    </row>
    <row r="42" spans="1:6" ht="25.5">
      <c r="A42" s="19" t="s">
        <v>69</v>
      </c>
      <c r="B42" s="13" t="s">
        <v>88</v>
      </c>
      <c r="C42" s="35">
        <v>19804747144</v>
      </c>
      <c r="D42" s="13" t="s">
        <v>103</v>
      </c>
      <c r="E42" s="9"/>
      <c r="F42" s="9"/>
    </row>
    <row r="43" spans="1:4" s="9" customFormat="1" ht="25.5">
      <c r="A43" s="19" t="s">
        <v>81</v>
      </c>
      <c r="B43" s="13" t="s">
        <v>89</v>
      </c>
      <c r="C43" s="35">
        <v>6215578362</v>
      </c>
      <c r="D43" s="13" t="s">
        <v>140</v>
      </c>
    </row>
    <row r="44" spans="1:4" s="9" customFormat="1" ht="25.5">
      <c r="A44" s="19" t="s">
        <v>142</v>
      </c>
      <c r="B44" s="13" t="s">
        <v>11</v>
      </c>
      <c r="C44" s="35">
        <v>2649524019</v>
      </c>
      <c r="D44" s="13" t="s">
        <v>103</v>
      </c>
    </row>
    <row r="45" spans="1:4" s="9" customFormat="1" ht="25.5">
      <c r="A45" s="19" t="s">
        <v>84</v>
      </c>
      <c r="B45" s="13" t="s">
        <v>2</v>
      </c>
      <c r="C45" s="35">
        <v>1454920685</v>
      </c>
      <c r="D45" s="13" t="s">
        <v>103</v>
      </c>
    </row>
    <row r="46" spans="1:6" ht="25.5">
      <c r="A46" s="19" t="s">
        <v>17</v>
      </c>
      <c r="B46" s="13" t="s">
        <v>11</v>
      </c>
      <c r="C46" s="35">
        <v>25091568071</v>
      </c>
      <c r="D46" s="13" t="s">
        <v>117</v>
      </c>
      <c r="E46" s="9"/>
      <c r="F46" s="9"/>
    </row>
    <row r="47" spans="1:6" ht="25.5">
      <c r="A47" s="19" t="s">
        <v>56</v>
      </c>
      <c r="B47" s="13" t="s">
        <v>90</v>
      </c>
      <c r="C47" s="35">
        <v>10204866061</v>
      </c>
      <c r="D47" s="13" t="s">
        <v>95</v>
      </c>
      <c r="E47" s="9"/>
      <c r="F47" s="9"/>
    </row>
    <row r="48" spans="1:6" ht="25.5">
      <c r="A48" s="19" t="s">
        <v>101</v>
      </c>
      <c r="B48" s="13" t="s">
        <v>86</v>
      </c>
      <c r="C48" s="35">
        <v>929159614</v>
      </c>
      <c r="D48" s="13" t="s">
        <v>140</v>
      </c>
      <c r="E48" s="9"/>
      <c r="F48" s="9"/>
    </row>
    <row r="49" spans="1:6" ht="25.5">
      <c r="A49" s="19" t="s">
        <v>21</v>
      </c>
      <c r="B49" s="13" t="s">
        <v>2</v>
      </c>
      <c r="C49" s="35">
        <v>9942413392</v>
      </c>
      <c r="D49" s="13" t="s">
        <v>66</v>
      </c>
      <c r="E49" s="9"/>
      <c r="F49" s="9"/>
    </row>
    <row r="50" spans="1:6" ht="38.25">
      <c r="A50" s="19" t="s">
        <v>18</v>
      </c>
      <c r="B50" s="13" t="s">
        <v>91</v>
      </c>
      <c r="C50" s="35">
        <v>19672545077</v>
      </c>
      <c r="D50" s="13" t="s">
        <v>94</v>
      </c>
      <c r="E50" s="9"/>
      <c r="F50" s="9"/>
    </row>
    <row r="51" spans="1:6" ht="25.5">
      <c r="A51" s="19" t="s">
        <v>32</v>
      </c>
      <c r="B51" s="13" t="s">
        <v>86</v>
      </c>
      <c r="C51" s="35">
        <v>1589094481</v>
      </c>
      <c r="D51" s="13" t="s">
        <v>118</v>
      </c>
      <c r="E51" s="9"/>
      <c r="F51" s="9"/>
    </row>
    <row r="52" spans="1:6" ht="25.5">
      <c r="A52" s="19" t="s">
        <v>39</v>
      </c>
      <c r="B52" s="13" t="s">
        <v>11</v>
      </c>
      <c r="C52" s="35">
        <v>6387505440</v>
      </c>
      <c r="D52" s="13" t="s">
        <v>119</v>
      </c>
      <c r="E52" s="9"/>
      <c r="F52" s="9"/>
    </row>
    <row r="53" spans="1:6" ht="25.5">
      <c r="A53" s="19" t="s">
        <v>19</v>
      </c>
      <c r="B53" s="13" t="s">
        <v>86</v>
      </c>
      <c r="C53" s="35">
        <v>8553875768</v>
      </c>
      <c r="D53" s="13" t="s">
        <v>120</v>
      </c>
      <c r="E53" s="9"/>
      <c r="F53" s="9"/>
    </row>
    <row r="54" spans="1:6" ht="25.5">
      <c r="A54" s="19" t="s">
        <v>54</v>
      </c>
      <c r="B54" s="13" t="s">
        <v>2</v>
      </c>
      <c r="C54" s="35">
        <v>9577492750</v>
      </c>
      <c r="D54" s="13" t="s">
        <v>103</v>
      </c>
      <c r="E54" s="9"/>
      <c r="F54" s="9"/>
    </row>
    <row r="55" spans="1:6" ht="25.5">
      <c r="A55" s="19" t="s">
        <v>79</v>
      </c>
      <c r="B55" s="13" t="s">
        <v>11</v>
      </c>
      <c r="C55" s="35">
        <v>2491640624</v>
      </c>
      <c r="D55" s="13" t="s">
        <v>103</v>
      </c>
      <c r="E55" s="9"/>
      <c r="F55" s="9"/>
    </row>
    <row r="56" spans="1:6" ht="12.75">
      <c r="A56" s="19" t="s">
        <v>105</v>
      </c>
      <c r="B56" s="13" t="s">
        <v>2</v>
      </c>
      <c r="C56" s="35">
        <v>21874423</v>
      </c>
      <c r="D56" s="13" t="s">
        <v>103</v>
      </c>
      <c r="E56" s="9"/>
      <c r="F56" s="9"/>
    </row>
    <row r="57" spans="1:6" ht="38.25">
      <c r="A57" s="19" t="s">
        <v>52</v>
      </c>
      <c r="B57" s="13" t="s">
        <v>92</v>
      </c>
      <c r="C57" s="35">
        <v>493944811</v>
      </c>
      <c r="D57" s="13" t="s">
        <v>103</v>
      </c>
      <c r="E57" s="9"/>
      <c r="F57" s="9"/>
    </row>
    <row r="58" spans="1:6" ht="25.5">
      <c r="A58" s="19" t="s">
        <v>70</v>
      </c>
      <c r="B58" s="6" t="s">
        <v>11</v>
      </c>
      <c r="C58" s="35">
        <v>4272094468</v>
      </c>
      <c r="D58" s="13" t="s">
        <v>117</v>
      </c>
      <c r="E58" s="9"/>
      <c r="F58" s="9"/>
    </row>
    <row r="59" spans="1:6" ht="12.75">
      <c r="A59" s="19" t="s">
        <v>143</v>
      </c>
      <c r="B59" s="6" t="s">
        <v>2</v>
      </c>
      <c r="C59" s="35">
        <v>3705836360</v>
      </c>
      <c r="D59" s="13" t="s">
        <v>103</v>
      </c>
      <c r="E59" s="9"/>
      <c r="F59" s="9"/>
    </row>
    <row r="60" spans="1:6" ht="12.75">
      <c r="A60" s="5" t="s">
        <v>40</v>
      </c>
      <c r="B60" s="6" t="s">
        <v>11</v>
      </c>
      <c r="C60" s="35">
        <v>6626482279</v>
      </c>
      <c r="D60" s="13" t="s">
        <v>119</v>
      </c>
      <c r="E60" s="9"/>
      <c r="F60" s="9"/>
    </row>
    <row r="61" spans="1:6" ht="25.5">
      <c r="A61" s="5" t="s">
        <v>75</v>
      </c>
      <c r="B61" s="6" t="s">
        <v>11</v>
      </c>
      <c r="C61" s="35">
        <v>5666226090</v>
      </c>
      <c r="D61" s="13" t="s">
        <v>119</v>
      </c>
      <c r="E61" s="9"/>
      <c r="F61" s="9"/>
    </row>
    <row r="62" spans="1:6" ht="12.75">
      <c r="A62" s="5" t="s">
        <v>83</v>
      </c>
      <c r="B62" s="13" t="s">
        <v>86</v>
      </c>
      <c r="C62" s="35">
        <v>4578291734</v>
      </c>
      <c r="D62" s="13" t="s">
        <v>95</v>
      </c>
      <c r="E62" s="9"/>
      <c r="F62" s="9"/>
    </row>
    <row r="63" spans="1:6" ht="12.75">
      <c r="A63" s="5" t="s">
        <v>77</v>
      </c>
      <c r="B63" s="13" t="s">
        <v>86</v>
      </c>
      <c r="C63" s="35">
        <v>427760069</v>
      </c>
      <c r="D63" s="13" t="s">
        <v>140</v>
      </c>
      <c r="E63" s="9"/>
      <c r="F63" s="9"/>
    </row>
    <row r="64" spans="1:6" ht="12.75">
      <c r="A64" s="5" t="s">
        <v>144</v>
      </c>
      <c r="B64" s="13" t="s">
        <v>86</v>
      </c>
      <c r="C64" s="35">
        <v>7919849</v>
      </c>
      <c r="D64" s="13" t="s">
        <v>140</v>
      </c>
      <c r="E64" s="9"/>
      <c r="F64" s="9"/>
    </row>
    <row r="65" spans="1:6" ht="12.75">
      <c r="A65" s="5" t="s">
        <v>78</v>
      </c>
      <c r="B65" s="13" t="s">
        <v>86</v>
      </c>
      <c r="C65" s="35">
        <v>3190740406</v>
      </c>
      <c r="D65" s="13" t="s">
        <v>140</v>
      </c>
      <c r="E65" s="9"/>
      <c r="F65" s="9"/>
    </row>
    <row r="66" spans="1:6" ht="25.5">
      <c r="A66" s="5" t="s">
        <v>96</v>
      </c>
      <c r="B66" s="13" t="s">
        <v>2</v>
      </c>
      <c r="C66" s="35">
        <v>6871281001</v>
      </c>
      <c r="D66" s="13" t="s">
        <v>103</v>
      </c>
      <c r="E66" s="9"/>
      <c r="F66" s="9"/>
    </row>
    <row r="67" spans="1:4" ht="25.5">
      <c r="A67" s="5" t="s">
        <v>4</v>
      </c>
      <c r="B67" s="6" t="s">
        <v>11</v>
      </c>
      <c r="C67" s="42"/>
      <c r="D67" s="42"/>
    </row>
    <row r="68" spans="1:4" ht="12.75">
      <c r="A68" s="45" t="s">
        <v>5</v>
      </c>
      <c r="B68" s="56"/>
      <c r="C68" s="36"/>
      <c r="D68" s="13" t="s">
        <v>121</v>
      </c>
    </row>
    <row r="69" spans="1:4" ht="14.25" customHeight="1">
      <c r="A69" s="57" t="s">
        <v>47</v>
      </c>
      <c r="B69" s="58"/>
      <c r="C69" s="37">
        <v>151160938</v>
      </c>
      <c r="D69" s="13"/>
    </row>
    <row r="70" spans="1:4" ht="12.75">
      <c r="A70" s="11" t="s">
        <v>42</v>
      </c>
      <c r="B70" s="12"/>
      <c r="C70" s="36"/>
      <c r="D70" s="13" t="s">
        <v>122</v>
      </c>
    </row>
    <row r="71" spans="1:4" ht="12.75">
      <c r="A71" s="11" t="s">
        <v>41</v>
      </c>
      <c r="B71" s="12"/>
      <c r="C71" s="36"/>
      <c r="D71" s="13" t="s">
        <v>123</v>
      </c>
    </row>
    <row r="72" spans="1:4" ht="12.75">
      <c r="A72" s="11" t="s">
        <v>48</v>
      </c>
      <c r="B72" s="12"/>
      <c r="C72" s="37">
        <v>136577434</v>
      </c>
      <c r="D72" s="13" t="s">
        <v>124</v>
      </c>
    </row>
    <row r="73" spans="1:4" ht="12.75">
      <c r="A73" s="11" t="s">
        <v>44</v>
      </c>
      <c r="B73" s="12"/>
      <c r="C73" s="37">
        <v>278613383</v>
      </c>
      <c r="D73" s="13" t="s">
        <v>125</v>
      </c>
    </row>
    <row r="74" spans="1:4" ht="12.75">
      <c r="A74" s="45" t="s">
        <v>6</v>
      </c>
      <c r="B74" s="45"/>
      <c r="C74" s="38">
        <v>439771572</v>
      </c>
      <c r="D74" s="13" t="s">
        <v>126</v>
      </c>
    </row>
    <row r="75" spans="1:4" ht="12.75">
      <c r="A75" s="45" t="s">
        <v>7</v>
      </c>
      <c r="B75" s="45"/>
      <c r="C75" s="37">
        <v>390734685</v>
      </c>
      <c r="D75" s="13" t="s">
        <v>127</v>
      </c>
    </row>
    <row r="76" spans="1:4" ht="12.75">
      <c r="A76" s="45" t="s">
        <v>20</v>
      </c>
      <c r="B76" s="45"/>
      <c r="C76" s="37">
        <v>342137736</v>
      </c>
      <c r="D76" s="13" t="s">
        <v>128</v>
      </c>
    </row>
    <row r="77" spans="1:6" ht="12.75">
      <c r="A77" s="25" t="s">
        <v>50</v>
      </c>
      <c r="B77" s="25"/>
      <c r="C77" s="36"/>
      <c r="D77" s="13" t="s">
        <v>129</v>
      </c>
      <c r="F77" s="1" t="s">
        <v>61</v>
      </c>
    </row>
    <row r="78" spans="1:4" ht="12.75">
      <c r="A78" s="16" t="s">
        <v>62</v>
      </c>
      <c r="B78" s="26"/>
      <c r="C78" s="37">
        <v>173332616</v>
      </c>
      <c r="D78" s="13"/>
    </row>
    <row r="79" spans="1:4" ht="12.75">
      <c r="A79" s="17" t="s">
        <v>49</v>
      </c>
      <c r="B79" s="18"/>
      <c r="C79" s="37">
        <v>192443302</v>
      </c>
      <c r="D79" s="13"/>
    </row>
    <row r="80" spans="1:4" ht="12.75">
      <c r="A80" s="14" t="s">
        <v>43</v>
      </c>
      <c r="B80" s="15"/>
      <c r="C80" s="37">
        <v>83777350</v>
      </c>
      <c r="D80" s="13"/>
    </row>
    <row r="81" spans="1:4" ht="12.75">
      <c r="A81" s="45" t="s">
        <v>8</v>
      </c>
      <c r="B81" s="45"/>
      <c r="C81" s="37">
        <v>450768570</v>
      </c>
      <c r="D81" s="13" t="s">
        <v>130</v>
      </c>
    </row>
    <row r="82" spans="1:4" ht="12.75">
      <c r="A82" s="16" t="s">
        <v>51</v>
      </c>
      <c r="B82" s="24"/>
      <c r="C82" s="39"/>
      <c r="D82" s="13" t="s">
        <v>122</v>
      </c>
    </row>
    <row r="83" spans="1:4" ht="12.75">
      <c r="A83" s="21" t="s">
        <v>55</v>
      </c>
      <c r="B83" s="22"/>
      <c r="C83" s="37">
        <v>138704174</v>
      </c>
      <c r="D83" s="13"/>
    </row>
    <row r="84" spans="1:4" ht="12.75">
      <c r="A84" s="45" t="s">
        <v>9</v>
      </c>
      <c r="B84" s="45"/>
      <c r="C84" s="37">
        <v>179849795</v>
      </c>
      <c r="D84" s="13" t="s">
        <v>131</v>
      </c>
    </row>
    <row r="85" ht="15">
      <c r="A85" s="7"/>
    </row>
    <row r="89" ht="12.75">
      <c r="B89" s="10"/>
    </row>
  </sheetData>
  <mergeCells count="15">
    <mergeCell ref="A84:B84"/>
    <mergeCell ref="A68:B68"/>
    <mergeCell ref="A74:B74"/>
    <mergeCell ref="A75:B75"/>
    <mergeCell ref="A69:B69"/>
    <mergeCell ref="C67:D67"/>
    <mergeCell ref="A1:D1"/>
    <mergeCell ref="A76:B76"/>
    <mergeCell ref="A81:B81"/>
    <mergeCell ref="C3:C4"/>
    <mergeCell ref="B3:B4"/>
    <mergeCell ref="A3:A4"/>
    <mergeCell ref="C5:C6"/>
    <mergeCell ref="B5:B6"/>
    <mergeCell ref="A5:A6"/>
  </mergeCells>
  <printOptions horizontalCentered="1" verticalCentered="1"/>
  <pageMargins left="0.25" right="0.25" top="0.5" bottom="0.5" header="0.5" footer="0.5"/>
  <pageSetup fitToHeight="2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:C1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kamholzs</dc:creator>
  <cp:keywords/>
  <dc:description/>
  <cp:lastModifiedBy>wyattj</cp:lastModifiedBy>
  <cp:lastPrinted>2006-09-06T13:57:45Z</cp:lastPrinted>
  <dcterms:created xsi:type="dcterms:W3CDTF">2004-02-03T17:33:37Z</dcterms:created>
  <dcterms:modified xsi:type="dcterms:W3CDTF">2007-08-02T19:06:17Z</dcterms:modified>
  <cp:category/>
  <cp:version/>
  <cp:contentType/>
  <cp:contentStatus/>
</cp:coreProperties>
</file>